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666"/>
  </bookViews>
  <sheets>
    <sheet name="WC Warehouse" sheetId="6" r:id="rId1"/>
    <sheet name="Sheet1" sheetId="8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8" l="1"/>
  <c r="G54" i="8"/>
  <c r="G53" i="8"/>
  <c r="G52" i="8"/>
  <c r="G51" i="8"/>
  <c r="G50" i="8"/>
  <c r="G49" i="8"/>
  <c r="G47" i="8"/>
  <c r="G46" i="8"/>
  <c r="G44" i="8"/>
  <c r="G43" i="8"/>
  <c r="G42" i="8"/>
  <c r="G41" i="8"/>
  <c r="C29" i="6"/>
  <c r="E25" i="6"/>
  <c r="E24" i="6"/>
  <c r="D23" i="6"/>
  <c r="E22" i="6"/>
  <c r="E21" i="6"/>
  <c r="E20" i="6"/>
  <c r="E14" i="6"/>
  <c r="E13" i="6"/>
  <c r="D12" i="6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7" name="ID_D43F2C6658284B758C37F0EC7A0DF3C3" descr="51-XD0SUGIL._AC_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81185" y="13305790"/>
          <a:ext cx="983615" cy="983615"/>
        </a:xfrm>
        <a:prstGeom prst="rect">
          <a:avLst/>
        </a:prstGeom>
      </xdr:spPr>
    </xdr:pic>
  </etc:cellImage>
  <etc:cellImage>
    <xdr:pic>
      <xdr:nvPicPr>
        <xdr:cNvPr id="19" name="ID_7BE2A5C003F84191A86D82A3F7EF1FD3" descr="71sQ3arbQSL._AC_SL1500_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19285" y="12072620"/>
          <a:ext cx="1033145" cy="1035050"/>
        </a:xfrm>
        <a:prstGeom prst="rect">
          <a:avLst/>
        </a:prstGeom>
      </xdr:spPr>
    </xdr:pic>
  </etc:cellImage>
  <etc:cellImage>
    <xdr:pic>
      <xdr:nvPicPr>
        <xdr:cNvPr id="13" name="ID_1EBFA0ADDE614084BC73AC8EED17BF61"/>
        <xdr:cNvPicPr/>
      </xdr:nvPicPr>
      <xdr:blipFill>
        <a:blip r:embed="rId3" r:link="rId4"/>
        <a:stretch>
          <a:fillRect/>
        </a:stretch>
      </xdr:blipFill>
      <xdr:spPr>
        <a:xfrm>
          <a:off x="9587865" y="17235170"/>
          <a:ext cx="972185" cy="97218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5" name="ID_1E489C78C00B434D8812B8BE9DA17457" descr="71uQXZMYhlL._AC_SL1500_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481185" y="16137890"/>
          <a:ext cx="772795" cy="963295"/>
        </a:xfrm>
        <a:prstGeom prst="rect">
          <a:avLst/>
        </a:prstGeom>
      </xdr:spPr>
    </xdr:pic>
  </etc:cellImage>
  <etc:cellImage>
    <xdr:pic>
      <xdr:nvPicPr>
        <xdr:cNvPr id="18" name="ID_0C74878BA5364FA7AD87FEC021CF584A" descr="71HCS4SEjGL._AC_SL1500_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H="1">
          <a:off x="9603105" y="14392275"/>
          <a:ext cx="784860" cy="790575"/>
        </a:xfrm>
        <a:prstGeom prst="rect">
          <a:avLst/>
        </a:prstGeom>
      </xdr:spPr>
    </xdr:pic>
  </etc:cellImage>
  <etc:cellImage>
    <xdr:pic>
      <xdr:nvPicPr>
        <xdr:cNvPr id="9" name="ID_28EB56B0889E4DA58A11295AE9A620F1" descr="71uQXZMYhlL._AC_SL1500_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709785" y="20867370"/>
          <a:ext cx="772795" cy="963295"/>
        </a:xfrm>
        <a:prstGeom prst="rect">
          <a:avLst/>
        </a:prstGeom>
      </xdr:spPr>
    </xdr:pic>
  </etc:cellImage>
  <etc:cellImage>
    <xdr:pic>
      <xdr:nvPicPr>
        <xdr:cNvPr id="14" name="ID_129BC9E82DFA4547BF42D9FDC6617804" descr="YMS-3118T-BGE"/>
        <xdr:cNvPicPr>
          <a:picLocks noChangeAspect="1"/>
        </xdr:cNvPicPr>
      </xdr:nvPicPr>
      <xdr:blipFill>
        <a:blip r:embed="rId7"/>
        <a:srcRect/>
        <a:stretch>
          <a:fillRect/>
        </a:stretch>
      </xdr:blipFill>
      <xdr:spPr>
        <a:xfrm>
          <a:off x="9587865" y="18500090"/>
          <a:ext cx="972185" cy="972185"/>
        </a:xfrm>
        <a:prstGeom prst="rect">
          <a:avLst/>
        </a:prstGeom>
      </xdr:spPr>
    </xdr:pic>
  </etc:cellImage>
  <etc:cellImage>
    <xdr:pic>
      <xdr:nvPicPr>
        <xdr:cNvPr id="15" name="ID_6F5C149536694BC5965BBB2990F729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671685" y="22005290"/>
          <a:ext cx="972185" cy="12331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53E5F181AE214781AE708713650F3351"/>
        <xdr:cNvPicPr>
          <a:picLocks noChangeAspect="1"/>
        </xdr:cNvPicPr>
      </xdr:nvPicPr>
      <xdr:blipFill>
        <a:blip r:embed="rId9" r:link="rId4"/>
        <a:stretch>
          <a:fillRect/>
        </a:stretch>
      </xdr:blipFill>
      <xdr:spPr>
        <a:xfrm>
          <a:off x="9671685" y="23282910"/>
          <a:ext cx="972185" cy="12255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6" name="ID_DDF60E40313D40BF936D6064A99894F0" descr="61vu2TP6VVL._AC_SL1500_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808845" y="24748490"/>
          <a:ext cx="615315" cy="972185"/>
        </a:xfrm>
        <a:prstGeom prst="rect">
          <a:avLst/>
        </a:prstGeom>
      </xdr:spPr>
    </xdr:pic>
  </etc:cellImage>
  <etc:cellImage>
    <xdr:pic>
      <xdr:nvPicPr>
        <xdr:cNvPr id="24" name="ID_7A04F52A0B094777BDAE4DA3F94D5B8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344025" y="26041350"/>
          <a:ext cx="1286510" cy="1318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A9BC394C76824AAAA8AFE62313B6B1CA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603105" y="27579955"/>
          <a:ext cx="652145" cy="10401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361C55E97B7E479DBB140DBF4272DA47"/>
        <xdr:cNvPicPr>
          <a:picLocks noChangeAspect="1"/>
        </xdr:cNvPicPr>
      </xdr:nvPicPr>
      <xdr:blipFill>
        <a:blip r:embed="rId13" r:link="rId4"/>
        <a:stretch>
          <a:fillRect/>
        </a:stretch>
      </xdr:blipFill>
      <xdr:spPr>
        <a:xfrm>
          <a:off x="9565005" y="29140150"/>
          <a:ext cx="766445" cy="76454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<sst xmlns="http://schemas.openxmlformats.org/spreadsheetml/2006/main" count="127" uniqueCount="71">
  <si>
    <t>SKU</t>
  </si>
  <si>
    <t>Product Name</t>
  </si>
  <si>
    <t>Qty</t>
  </si>
  <si>
    <t>Picture</t>
  </si>
  <si>
    <t>Link</t>
  </si>
  <si>
    <t>JG-3114TY-PK</t>
  </si>
  <si>
    <t>Office Chair</t>
  </si>
  <si>
    <t>JG-3114ZY-BGE</t>
  </si>
  <si>
    <t>JG-3114ZY-LG</t>
  </si>
  <si>
    <t>JG-3188Q-BGE</t>
  </si>
  <si>
    <t>JG-3188Q-DB</t>
  </si>
  <si>
    <t>JG-3188Q-GY</t>
  </si>
  <si>
    <t>JG-3188Q-PK</t>
  </si>
  <si>
    <t>JG-3188Q-WT</t>
  </si>
  <si>
    <t>JG-3188Q-YL</t>
  </si>
  <si>
    <t>YMS-3114T-WBL</t>
  </si>
  <si>
    <t>YMS-3118T-PK</t>
  </si>
  <si>
    <t>YMS-3118Z-LB</t>
  </si>
  <si>
    <t>YMS-3118Z-YL</t>
  </si>
  <si>
    <t>YMS-3118B-DB</t>
  </si>
  <si>
    <t>YMS-3118B-GRY</t>
  </si>
  <si>
    <t>YMS-3118T-BGE</t>
  </si>
  <si>
    <t>YMS-3118Z-PK</t>
  </si>
  <si>
    <t>TOTAL</t>
  </si>
  <si>
    <t>Weight(KG)</t>
  </si>
  <si>
    <r>
      <rPr>
        <b/>
        <sz val="10"/>
        <color rgb="FF000000"/>
        <rFont val="宋体"/>
        <charset val="1"/>
      </rPr>
      <t>H</t>
    </r>
    <r>
      <rPr>
        <b/>
        <sz val="10"/>
        <color rgb="FF000000"/>
        <rFont val="Arial"/>
        <charset val="1"/>
      </rPr>
      <t>(CM)</t>
    </r>
  </si>
  <si>
    <r>
      <rPr>
        <b/>
        <sz val="10"/>
        <color rgb="FF000000"/>
        <rFont val="宋体"/>
        <charset val="1"/>
      </rPr>
      <t>W</t>
    </r>
    <r>
      <rPr>
        <b/>
        <sz val="10"/>
        <color rgb="FF000000"/>
        <rFont val="Arial"/>
        <charset val="1"/>
      </rPr>
      <t>(CM)</t>
    </r>
  </si>
  <si>
    <r>
      <rPr>
        <b/>
        <sz val="10"/>
        <color rgb="FF000000"/>
        <rFont val="宋体"/>
        <charset val="1"/>
      </rPr>
      <t>L</t>
    </r>
    <r>
      <rPr>
        <b/>
        <sz val="10"/>
        <color rgb="FF000000"/>
        <rFont val="Arial"/>
        <charset val="1"/>
      </rPr>
      <t>(CM)</t>
    </r>
  </si>
  <si>
    <t>JG-3119N-DB</t>
  </si>
  <si>
    <t>JG-3119N-GY</t>
  </si>
  <si>
    <t>JG-3119NT-BGE</t>
  </si>
  <si>
    <t>JG-3119NT-PK</t>
  </si>
  <si>
    <t>JG-3217-BL</t>
  </si>
  <si>
    <t>JG-3217-GY</t>
  </si>
  <si>
    <t>JG-3217-PK</t>
  </si>
  <si>
    <t>JG-6003Q-BK</t>
  </si>
  <si>
    <t>JG-6003Q-BRO</t>
  </si>
  <si>
    <t>JG-6003Q-CA</t>
  </si>
  <si>
    <t>JG-6003Q-WT</t>
  </si>
  <si>
    <t>JG-6008-BK</t>
  </si>
  <si>
    <t>JG-6008-GRY</t>
  </si>
  <si>
    <t>JG-6008N-BK</t>
  </si>
  <si>
    <t>JG-6008N-BL</t>
  </si>
  <si>
    <t>JG-6008N-GY</t>
  </si>
  <si>
    <t>JG-6101-BL</t>
  </si>
  <si>
    <t>JG-6101-YL</t>
  </si>
  <si>
    <t>JG-7423CN-CA</t>
  </si>
  <si>
    <t>JG-GF638-BK</t>
  </si>
  <si>
    <t>JG-GF638-BL</t>
  </si>
  <si>
    <t>JG-GF638-BR</t>
  </si>
  <si>
    <t>JG-GF638-EY</t>
  </si>
  <si>
    <t>JG-GF638-GN</t>
  </si>
  <si>
    <t>JG-GF661-1-BK</t>
  </si>
  <si>
    <t>JG-GF661-1-BL</t>
  </si>
  <si>
    <t>JG-GF661-1-IV</t>
  </si>
  <si>
    <t>JG-GF661H-BK</t>
  </si>
  <si>
    <t>JG-GF661H-BL</t>
  </si>
  <si>
    <t>JG-GF661H-IV</t>
  </si>
  <si>
    <t>YMS-2683CN-BK</t>
  </si>
  <si>
    <t>https://www.walmart.com/ip/WOSDOM-Pink-Leather-Office-Chair-F
lip-Arms-Adjustable-Built-in-Lumbar-Support-Executive-Computer-Desk-Chair-Work-Chairs-Storage-Bags-Strong-Metal-Bas/5979404544</t>
  </si>
  <si>
    <t>YMS-2683CN-LB</t>
  </si>
  <si>
    <t>YMS-2683CN-LG</t>
  </si>
  <si>
    <t>https://www.amazon.de/-/en/YAMASORO-Ergonomic-
Armrests-Height-Adjustable-Adjustable/dp/B0CGRC75KR</t>
  </si>
  <si>
    <t>https://www.walmart.com/ip/Drevy-Desk-Chairs-with-Wheels-Beige-White-Office-Chairs-with-Armrest-Fabric-Office-Chair-for-Adjustable-Backward-Tilt/5234399700</t>
  </si>
  <si>
    <t>YMS-7022-PK</t>
  </si>
  <si>
    <t>https://www.amazon.com/
Desk-High-Computer-Wheels-Office/dp/B0D7LML5PD?th=1</t>
  </si>
  <si>
    <t>YMS-7424C-BGE</t>
  </si>
  <si>
    <t>https://www.amazon.in/YAMASORO-Ergonomic-Executive-Computer-Support/dp/B0C7YXC1K9</t>
  </si>
  <si>
    <t>YMS-7424C-BK</t>
  </si>
  <si>
    <t>YMS-7424C-LB</t>
  </si>
  <si>
    <t>YMS-7424C-LG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</si>
</sst>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"/>
      <charset val="1"/>
    </font>
    <font>
      <sz val="11"/>
      <color theme="1"/>
      <name val="Calibri"/>
      <charset val="134"/>
      <scheme val="minor"/>
    </font>
    <font>
      <b/>
      <sz val="10"/>
      <color rgb="FF000000"/>
      <name val="Arial"/>
      <charset val="1"/>
    </font>
    <font>
      <b/>
      <sz val="10"/>
      <color rgb="FF000000"/>
      <name val="宋体"/>
      <charset val="1"/>
    </font>
    <font>
      <u/>
      <sz val="11"/>
      <color rgb="FF800080"/>
      <name val="Calibri"/>
      <scheme val="minor"/>
    </font>
    <font>
      <u/>
      <sz val="11"/>
      <color rgb="FF0000FF"/>
      <name val="Calibri"/>
      <scheme val="minor"/>
    </font>
    <font>
      <b/>
      <sz val="10"/>
      <name val="宋体"/>
      <charset val="1"/>
    </font>
    <font>
      <b/>
      <sz val="14"/>
      <color rgb="FFFF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EEEEEE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120.png"/><Relationship Id="rId13" Type="http://schemas.openxmlformats.org/officeDocument/2006/relationships/image" Target="media/image19.jpeg"/><Relationship Id="rId3" Type="http://schemas.openxmlformats.org/officeDocument/2006/relationships/image" Target="media/image100.jpeg"/><Relationship Id="rId7" Type="http://schemas.openxmlformats.org/officeDocument/2006/relationships/image" Target="media/image110.jpeg"/><Relationship Id="rId12" Type="http://schemas.openxmlformats.org/officeDocument/2006/relationships/image" Target="media/image18.png"/><Relationship Id="rId2" Type="http://schemas.openxmlformats.org/officeDocument/2006/relationships/image" Target="media/image14.jpeg"/><Relationship Id="rId6" Type="http://schemas.openxmlformats.org/officeDocument/2006/relationships/image" Target="media/image15.jpeg"/><Relationship Id="rId11" Type="http://schemas.openxmlformats.org/officeDocument/2006/relationships/image" Target="media/image17.png"/><Relationship Id="rId1" Type="http://schemas.openxmlformats.org/officeDocument/2006/relationships/image" Target="media/image130.jpeg"/><Relationship Id="rId5" Type="http://schemas.openxmlformats.org/officeDocument/2006/relationships/image" Target="media/image70.jpeg"/><Relationship Id="rId10" Type="http://schemas.openxmlformats.org/officeDocument/2006/relationships/image" Target="media/image16.jpeg"/><Relationship Id="rId9" Type="http://schemas.openxmlformats.org/officeDocument/2006/relationships/image" Target="media/image80.jpeg"/><Relationship Id="rId4" Type="http://schemas.openxmlformats.org/officeDocument/2006/relationships/image" Target="NULL" TargetMode="External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cellimag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2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eg"/><Relationship Id="rId10" Type="http://schemas.openxmlformats.org/officeDocument/2006/relationships/image" Target="../media/image9.jpeg"/><Relationship Id="rId4" Type="http://schemas.openxmlformats.org/officeDocument/2006/relationships/image" Target="../media/image4.jpeg"/><Relationship Id="rId9" Type="http://schemas.openxmlformats.org/officeDocument/2006/relationships/image" Target="NULL" TargetMode="External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720090</xdr:colOff>
      <xdr:row>1</xdr:row>
      <xdr:rowOff>19050</xdr:rowOff>
    </xdr:from>
    <xdr:to>
      <xdr:col>3</xdr:col>
      <xdr:colOff>1708150</xdr:colOff>
      <xdr:row>1</xdr:row>
      <xdr:rowOff>762000</xdr:rowOff>
    </xdr:to>
    <xdr:pic>
      <xdr:nvPicPr>
        <xdr:cNvPr id="2" name="ID_332B095344F64E42A9950A856639B411" descr="Image_2025-08-15_155538_627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0690" y="180975"/>
          <a:ext cx="988060" cy="742950"/>
        </a:xfrm>
        <a:prstGeom prst="rect">
          <a:avLst/>
        </a:prstGeom>
      </xdr:spPr>
    </xdr:pic>
    <xdr:clientData/>
  </xdr:twoCellAnchor>
  <xdr:twoCellAnchor editAs="oneCell">
    <xdr:from>
      <xdr:col>3</xdr:col>
      <xdr:colOff>935990</xdr:colOff>
      <xdr:row>2</xdr:row>
      <xdr:rowOff>19050</xdr:rowOff>
    </xdr:from>
    <xdr:to>
      <xdr:col>3</xdr:col>
      <xdr:colOff>1492885</xdr:colOff>
      <xdr:row>2</xdr:row>
      <xdr:rowOff>762000</xdr:rowOff>
    </xdr:to>
    <xdr:pic>
      <xdr:nvPicPr>
        <xdr:cNvPr id="3" name="ID_4DB78F24E40E43C692C00C0C43C655F7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36590" y="955675"/>
          <a:ext cx="55689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721360</xdr:colOff>
      <xdr:row>3</xdr:row>
      <xdr:rowOff>19050</xdr:rowOff>
    </xdr:from>
    <xdr:to>
      <xdr:col>3</xdr:col>
      <xdr:colOff>1707515</xdr:colOff>
      <xdr:row>3</xdr:row>
      <xdr:rowOff>762000</xdr:rowOff>
    </xdr:to>
    <xdr:pic>
      <xdr:nvPicPr>
        <xdr:cNvPr id="34" name="ID_D86C08A3B42D4CA2A1E01E31B5CA5323" descr="JG-GF661H-BL-1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1960" y="1730375"/>
          <a:ext cx="986155" cy="742950"/>
        </a:xfrm>
        <a:prstGeom prst="rect">
          <a:avLst/>
        </a:prstGeom>
      </xdr:spPr>
    </xdr:pic>
    <xdr:clientData/>
  </xdr:twoCellAnchor>
  <xdr:twoCellAnchor editAs="oneCell">
    <xdr:from>
      <xdr:col>3</xdr:col>
      <xdr:colOff>937260</xdr:colOff>
      <xdr:row>4</xdr:row>
      <xdr:rowOff>19050</xdr:rowOff>
    </xdr:from>
    <xdr:to>
      <xdr:col>3</xdr:col>
      <xdr:colOff>1490980</xdr:colOff>
      <xdr:row>4</xdr:row>
      <xdr:rowOff>762000</xdr:rowOff>
    </xdr:to>
    <xdr:pic>
      <xdr:nvPicPr>
        <xdr:cNvPr id="37" name="ID_A0AB052210474933858728CF632EDBEC" descr="Image_2025-08-15_155725_877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37860" y="2505075"/>
          <a:ext cx="553720" cy="742950"/>
        </a:xfrm>
        <a:prstGeom prst="rect">
          <a:avLst/>
        </a:prstGeom>
      </xdr:spPr>
    </xdr:pic>
    <xdr:clientData/>
  </xdr:twoCellAnchor>
  <xdr:twoCellAnchor editAs="oneCell">
    <xdr:from>
      <xdr:col>3</xdr:col>
      <xdr:colOff>721360</xdr:colOff>
      <xdr:row>6</xdr:row>
      <xdr:rowOff>19050</xdr:rowOff>
    </xdr:from>
    <xdr:to>
      <xdr:col>3</xdr:col>
      <xdr:colOff>1707515</xdr:colOff>
      <xdr:row>6</xdr:row>
      <xdr:rowOff>762000</xdr:rowOff>
    </xdr:to>
    <xdr:pic>
      <xdr:nvPicPr>
        <xdr:cNvPr id="38" name="ID_EFBE8C4D856F4F1C947B291916DB6BE4" descr="Image_2025-08-15_155729_388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1960" y="4054475"/>
          <a:ext cx="986155" cy="742950"/>
        </a:xfrm>
        <a:prstGeom prst="rect">
          <a:avLst/>
        </a:prstGeom>
      </xdr:spPr>
    </xdr:pic>
    <xdr:clientData/>
  </xdr:twoCellAnchor>
  <xdr:twoCellAnchor editAs="oneCell">
    <xdr:from>
      <xdr:col>3</xdr:col>
      <xdr:colOff>937260</xdr:colOff>
      <xdr:row>7</xdr:row>
      <xdr:rowOff>19050</xdr:rowOff>
    </xdr:from>
    <xdr:to>
      <xdr:col>3</xdr:col>
      <xdr:colOff>1491615</xdr:colOff>
      <xdr:row>7</xdr:row>
      <xdr:rowOff>762000</xdr:rowOff>
    </xdr:to>
    <xdr:pic>
      <xdr:nvPicPr>
        <xdr:cNvPr id="39" name="ID_1A230371B0484508BAFA0EFB7FE89A8F" descr="AOI-JG-GF638-BR-4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37860" y="4829175"/>
          <a:ext cx="554355" cy="742950"/>
        </a:xfrm>
        <a:prstGeom prst="rect">
          <a:avLst/>
        </a:prstGeom>
      </xdr:spPr>
    </xdr:pic>
    <xdr:clientData/>
  </xdr:twoCellAnchor>
  <xdr:twoCellAnchor editAs="oneCell">
    <xdr:from>
      <xdr:col>3</xdr:col>
      <xdr:colOff>828675</xdr:colOff>
      <xdr:row>10</xdr:row>
      <xdr:rowOff>19050</xdr:rowOff>
    </xdr:from>
    <xdr:to>
      <xdr:col>3</xdr:col>
      <xdr:colOff>1600200</xdr:colOff>
      <xdr:row>10</xdr:row>
      <xdr:rowOff>981075</xdr:rowOff>
    </xdr:to>
    <xdr:pic>
      <xdr:nvPicPr>
        <xdr:cNvPr id="25" name="ID_1E489C78C00B434D8812B8BE9DA17457" descr="71uQXZMYhlL._AC_SL1500_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9275" y="7153275"/>
          <a:ext cx="771525" cy="962025"/>
        </a:xfrm>
        <a:prstGeom prst="rect">
          <a:avLst/>
        </a:prstGeom>
      </xdr:spPr>
    </xdr:pic>
    <xdr:clientData/>
  </xdr:twoCellAnchor>
  <xdr:twoCellAnchor editAs="oneCell">
    <xdr:from>
      <xdr:col>3</xdr:col>
      <xdr:colOff>828675</xdr:colOff>
      <xdr:row>12</xdr:row>
      <xdr:rowOff>19050</xdr:rowOff>
    </xdr:from>
    <xdr:to>
      <xdr:col>3</xdr:col>
      <xdr:colOff>1600200</xdr:colOff>
      <xdr:row>12</xdr:row>
      <xdr:rowOff>981075</xdr:rowOff>
    </xdr:to>
    <xdr:pic>
      <xdr:nvPicPr>
        <xdr:cNvPr id="9" name="ID_28EB56B0889E4DA58A11295AE9A620F1" descr="71uQXZMYhlL._AC_SL1500_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9275" y="8307070"/>
          <a:ext cx="771525" cy="962025"/>
        </a:xfrm>
        <a:prstGeom prst="rect">
          <a:avLst/>
        </a:prstGeom>
      </xdr:spPr>
    </xdr:pic>
    <xdr:clientData/>
  </xdr:twoCellAnchor>
  <xdr:twoCellAnchor editAs="oneCell">
    <xdr:from>
      <xdr:col>3</xdr:col>
      <xdr:colOff>730885</xdr:colOff>
      <xdr:row>13</xdr:row>
      <xdr:rowOff>19050</xdr:rowOff>
    </xdr:from>
    <xdr:to>
      <xdr:col>3</xdr:col>
      <xdr:colOff>1697990</xdr:colOff>
      <xdr:row>13</xdr:row>
      <xdr:rowOff>1238250</xdr:rowOff>
    </xdr:to>
    <xdr:pic>
      <xdr:nvPicPr>
        <xdr:cNvPr id="12" name="ID_53E5F181AE214781AE708713650F335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31485" y="9298940"/>
          <a:ext cx="967105" cy="1219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461010</xdr:colOff>
      <xdr:row>14</xdr:row>
      <xdr:rowOff>19050</xdr:rowOff>
    </xdr:from>
    <xdr:to>
      <xdr:col>3</xdr:col>
      <xdr:colOff>1967865</xdr:colOff>
      <xdr:row>14</xdr:row>
      <xdr:rowOff>2028825</xdr:rowOff>
    </xdr:to>
    <xdr:pic>
      <xdr:nvPicPr>
        <xdr:cNvPr id="33" name="ID_1CA864CA2C0946A084C8D9BCB1DB2A71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1610" y="10553065"/>
          <a:ext cx="1506855" cy="2009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560705</xdr:colOff>
      <xdr:row>15</xdr:row>
      <xdr:rowOff>19050</xdr:rowOff>
    </xdr:from>
    <xdr:to>
      <xdr:col>3</xdr:col>
      <xdr:colOff>1867535</xdr:colOff>
      <xdr:row>15</xdr:row>
      <xdr:rowOff>1762125</xdr:rowOff>
    </xdr:to>
    <xdr:pic>
      <xdr:nvPicPr>
        <xdr:cNvPr id="32" name="ID_5D8D758918E94DF49ABE808042FB8EB8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1305" y="12597765"/>
          <a:ext cx="1306830" cy="1743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828675</xdr:colOff>
      <xdr:row>18</xdr:row>
      <xdr:rowOff>19050</xdr:rowOff>
    </xdr:from>
    <xdr:to>
      <xdr:col>3</xdr:col>
      <xdr:colOff>1600200</xdr:colOff>
      <xdr:row>18</xdr:row>
      <xdr:rowOff>981075</xdr:rowOff>
    </xdr:to>
    <xdr:pic>
      <xdr:nvPicPr>
        <xdr:cNvPr id="4" name="ID_1E489C78C00B434D8812B8BE9DA17457" descr="71uQXZMYhlL._AC_SL1500_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9275" y="14699615"/>
          <a:ext cx="771525" cy="962025"/>
        </a:xfrm>
        <a:prstGeom prst="rect">
          <a:avLst/>
        </a:prstGeom>
      </xdr:spPr>
    </xdr:pic>
    <xdr:clientData/>
  </xdr:twoCellAnchor>
  <xdr:twoCellAnchor editAs="oneCell">
    <xdr:from>
      <xdr:col>3</xdr:col>
      <xdr:colOff>728345</xdr:colOff>
      <xdr:row>20</xdr:row>
      <xdr:rowOff>19050</xdr:rowOff>
    </xdr:from>
    <xdr:to>
      <xdr:col>3</xdr:col>
      <xdr:colOff>1699895</xdr:colOff>
      <xdr:row>20</xdr:row>
      <xdr:rowOff>990600</xdr:rowOff>
    </xdr:to>
    <xdr:pic>
      <xdr:nvPicPr>
        <xdr:cNvPr id="13" name="ID_1EBFA0ADDE614084BC73AC8EED17BF61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r:link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8945" y="15853410"/>
          <a:ext cx="971550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728345</xdr:colOff>
      <xdr:row>21</xdr:row>
      <xdr:rowOff>19050</xdr:rowOff>
    </xdr:from>
    <xdr:to>
      <xdr:col>3</xdr:col>
      <xdr:colOff>1699895</xdr:colOff>
      <xdr:row>21</xdr:row>
      <xdr:rowOff>990600</xdr:rowOff>
    </xdr:to>
    <xdr:pic>
      <xdr:nvPicPr>
        <xdr:cNvPr id="14" name="ID_129BC9E82DFA4547BF42D9FDC6617804" descr="YMS-3118T-BG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528945" y="1685417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3</xdr:col>
      <xdr:colOff>828675</xdr:colOff>
      <xdr:row>23</xdr:row>
      <xdr:rowOff>19050</xdr:rowOff>
    </xdr:from>
    <xdr:to>
      <xdr:col>3</xdr:col>
      <xdr:colOff>1600200</xdr:colOff>
      <xdr:row>23</xdr:row>
      <xdr:rowOff>981075</xdr:rowOff>
    </xdr:to>
    <xdr:pic>
      <xdr:nvPicPr>
        <xdr:cNvPr id="5" name="ID_28EB56B0889E4DA58A11295AE9A620F1" descr="71uQXZMYhlL._AC_SL1500_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9275" y="18016855"/>
          <a:ext cx="771525" cy="962025"/>
        </a:xfrm>
        <a:prstGeom prst="rect">
          <a:avLst/>
        </a:prstGeom>
      </xdr:spPr>
    </xdr:pic>
    <xdr:clientData/>
  </xdr:twoCellAnchor>
  <xdr:twoCellAnchor editAs="oneCell">
    <xdr:from>
      <xdr:col>3</xdr:col>
      <xdr:colOff>730885</xdr:colOff>
      <xdr:row>24</xdr:row>
      <xdr:rowOff>19050</xdr:rowOff>
    </xdr:from>
    <xdr:to>
      <xdr:col>3</xdr:col>
      <xdr:colOff>1697990</xdr:colOff>
      <xdr:row>24</xdr:row>
      <xdr:rowOff>1238250</xdr:rowOff>
    </xdr:to>
    <xdr:pic>
      <xdr:nvPicPr>
        <xdr:cNvPr id="6" name="ID_53E5F181AE214781AE708713650F335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31485" y="19008725"/>
          <a:ext cx="967105" cy="1219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828675</xdr:colOff>
      <xdr:row>25</xdr:row>
      <xdr:rowOff>19050</xdr:rowOff>
    </xdr:from>
    <xdr:to>
      <xdr:col>3</xdr:col>
      <xdr:colOff>1600200</xdr:colOff>
      <xdr:row>25</xdr:row>
      <xdr:rowOff>981075</xdr:rowOff>
    </xdr:to>
    <xdr:pic>
      <xdr:nvPicPr>
        <xdr:cNvPr id="7" name="ID_1E489C78C00B434D8812B8BE9DA17457" descr="71uQXZMYhlL._AC_SL1500_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9275" y="20262850"/>
          <a:ext cx="771525" cy="962025"/>
        </a:xfrm>
        <a:prstGeom prst="rect">
          <a:avLst/>
        </a:prstGeom>
      </xdr:spPr>
    </xdr:pic>
    <xdr:clientData/>
  </xdr:twoCellAnchor>
  <xdr:twoCellAnchor editAs="oneCell">
    <xdr:from>
      <xdr:col>3</xdr:col>
      <xdr:colOff>728345</xdr:colOff>
      <xdr:row>26</xdr:row>
      <xdr:rowOff>19050</xdr:rowOff>
    </xdr:from>
    <xdr:to>
      <xdr:col>3</xdr:col>
      <xdr:colOff>1699895</xdr:colOff>
      <xdr:row>26</xdr:row>
      <xdr:rowOff>990600</xdr:rowOff>
    </xdr:to>
    <xdr:pic>
      <xdr:nvPicPr>
        <xdr:cNvPr id="8" name="ID_129BC9E82DFA4547BF42D9FDC6617804" descr="YMS-3118T-BG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528945" y="2125472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3</xdr:col>
      <xdr:colOff>730250</xdr:colOff>
      <xdr:row>27</xdr:row>
      <xdr:rowOff>19050</xdr:rowOff>
    </xdr:from>
    <xdr:to>
      <xdr:col>3</xdr:col>
      <xdr:colOff>1698625</xdr:colOff>
      <xdr:row>27</xdr:row>
      <xdr:rowOff>1247775</xdr:rowOff>
    </xdr:to>
    <xdr:pic>
      <xdr:nvPicPr>
        <xdr:cNvPr id="15" name="ID_6F5C149536694BC5965BBB2990F72910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30850" y="22255480"/>
          <a:ext cx="968375" cy="122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Desk-High-Computer-Wheels-Office/dp/B0D7LML5PD?th=1" TargetMode="External"/><Relationship Id="rId2" Type="http://schemas.openxmlformats.org/officeDocument/2006/relationships/hyperlink" Target="https://www.walmart.com/ip/Drevy-Desk-Chairs-with-Wheels-Beige-White-Office-Chairs-with-Armrest-Fabric-Office-Chair-for-Adjustable-Backward-Tilt/5234399700" TargetMode="External"/><Relationship Id="rId1" Type="http://schemas.openxmlformats.org/officeDocument/2006/relationships/hyperlink" Target="https://www.amazon.de/-/en/YAMASORO-Ergonomic-Armrests-Height-Adjustable-Adjustable/dp/B0CGRC75KR" TargetMode="External"/><Relationship Id="rId4" Type="http://schemas.openxmlformats.org/officeDocument/2006/relationships/hyperlink" Target="https://www.amazon.in/YAMASORO-Ergonomic-Executive-Computer-Support/dp/B0C7YXC1K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C29" sqref="C29"/>
    </sheetView>
  </sheetViews>
  <sheetFormatPr defaultColWidth="9.140625" defaultRowHeight="12.75"/>
  <cols>
    <col min="1" max="1" width="26.5703125" style="12" customWidth="1"/>
    <col min="2" max="2" width="22.28515625" style="12" customWidth="1"/>
    <col min="3" max="3" width="23.140625" style="12" customWidth="1"/>
    <col min="4" max="4" width="36.28515625" style="12" customWidth="1"/>
    <col min="5" max="5" width="32.42578125" style="12" customWidth="1"/>
    <col min="6" max="16384" width="9.140625" style="12"/>
  </cols>
  <sheetData>
    <row r="1" spans="1: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</row>
    <row r="2" spans="1:5" ht="60.95" customHeight="1">
      <c r="A2" s="7" t="s">
        <v>5</v>
      </c>
      <c r="B2" s="7" t="s">
        <v>6</v>
      </c>
      <c r="C2" s="7">
        <v>89</v>
      </c>
      <c r="D2" s="7"/>
      <c r="E2" s="7"/>
    </row>
    <row r="3" spans="1:5" ht="60.95" customHeight="1">
      <c r="A3" s="7" t="s">
        <v>7</v>
      </c>
      <c r="B3" s="7" t="s">
        <v>6</v>
      </c>
      <c r="C3" s="7">
        <v>34</v>
      </c>
      <c r="D3" s="7"/>
      <c r="E3" s="7"/>
    </row>
    <row r="4" spans="1:5" ht="60.95" customHeight="1">
      <c r="A4" s="7" t="s">
        <v>8</v>
      </c>
      <c r="B4" s="7" t="s">
        <v>6</v>
      </c>
      <c r="C4" s="7">
        <v>60</v>
      </c>
      <c r="D4" s="7"/>
      <c r="E4" s="7"/>
    </row>
    <row r="5" spans="1:5" ht="60.95" customHeight="1">
      <c r="A5" s="7" t="s">
        <v>9</v>
      </c>
      <c r="B5" s="7" t="s">
        <v>6</v>
      </c>
      <c r="C5" s="7">
        <v>30</v>
      </c>
      <c r="D5" s="7"/>
      <c r="E5" s="7"/>
    </row>
    <row r="6" spans="1:5" ht="60.95" customHeight="1">
      <c r="A6" s="7" t="s">
        <v>10</v>
      </c>
      <c r="B6" s="7" t="s">
        <v>6</v>
      </c>
      <c r="C6" s="7">
        <v>44</v>
      </c>
      <c r="D6" s="7"/>
      <c r="E6" s="7"/>
    </row>
    <row r="7" spans="1:5" ht="60.95" customHeight="1">
      <c r="A7" s="7" t="s">
        <v>11</v>
      </c>
      <c r="B7" s="7" t="s">
        <v>6</v>
      </c>
      <c r="C7" s="7">
        <v>94</v>
      </c>
      <c r="D7" s="7"/>
      <c r="E7" s="7"/>
    </row>
    <row r="8" spans="1:5" ht="60.95" customHeight="1">
      <c r="A8" s="7" t="s">
        <v>12</v>
      </c>
      <c r="B8" s="7" t="s">
        <v>6</v>
      </c>
      <c r="C8" s="7">
        <v>93</v>
      </c>
      <c r="D8" s="7"/>
      <c r="E8" s="7"/>
    </row>
    <row r="9" spans="1:5" ht="60.95" customHeight="1">
      <c r="A9" s="7" t="s">
        <v>13</v>
      </c>
      <c r="B9" s="7" t="s">
        <v>6</v>
      </c>
      <c r="C9" s="7">
        <v>41</v>
      </c>
      <c r="D9" s="7"/>
      <c r="E9" s="7"/>
    </row>
    <row r="10" spans="1:5" ht="60.95" customHeight="1">
      <c r="A10" s="7" t="s">
        <v>14</v>
      </c>
      <c r="B10" s="7" t="s">
        <v>6</v>
      </c>
      <c r="C10" s="7">
        <v>30</v>
      </c>
      <c r="D10" s="7"/>
      <c r="E10" s="7"/>
    </row>
    <row r="11" spans="1:5" ht="78.2" customHeight="1">
      <c r="A11" s="7" t="s">
        <v>15</v>
      </c>
      <c r="B11" s="7" t="s">
        <v>6</v>
      </c>
      <c r="C11" s="7">
        <v>60</v>
      </c>
      <c r="D11" s="7"/>
      <c r="E11" s="7"/>
    </row>
    <row r="12" spans="1:5">
      <c r="A12" s="7" t="s">
        <v>16</v>
      </c>
      <c r="B12" s="7" t="s">
        <v>6</v>
      </c>
      <c r="C12" s="7">
        <v>101</v>
      </c>
      <c r="D12" s="7">
        <f>VLOOKUP(A12,Sheet1!A:H,7,0)</f>
        <v>0</v>
      </c>
      <c r="E12" s="7"/>
    </row>
    <row r="13" spans="1:5" ht="78.2" customHeight="1">
      <c r="A13" s="7" t="s">
        <v>17</v>
      </c>
      <c r="B13" s="7" t="s">
        <v>6</v>
      </c>
      <c r="C13" s="7">
        <v>18</v>
      </c>
      <c r="D13" s="7"/>
      <c r="E13" s="10" t="str">
        <f>VLOOKUP(A13,Sheet1!A:H,8,0)</f>
        <v>https://www.walmart.com/ip/Drevy-Desk-Chairs-with-Wheels-Beige-White-Office-Chairs-with-Armrest-Fabric-Office-Chair-for-Adjustable-Backward-Tilt/5234399700</v>
      </c>
    </row>
    <row r="14" spans="1:5" ht="98.85" customHeight="1">
      <c r="A14" s="7" t="s">
        <v>18</v>
      </c>
      <c r="B14" s="7" t="s">
        <v>6</v>
      </c>
      <c r="C14" s="7">
        <v>70</v>
      </c>
      <c r="D14" s="7"/>
      <c r="E14" s="10">
        <f>VLOOKUP(A14,Sheet1!A:H,8,0)</f>
        <v>0</v>
      </c>
    </row>
    <row r="15" spans="1:5" ht="161.1" customHeight="1">
      <c r="A15" s="7" t="s">
        <v>5</v>
      </c>
      <c r="B15" s="7" t="s">
        <v>6</v>
      </c>
      <c r="C15" s="7">
        <v>226</v>
      </c>
      <c r="D15" s="7"/>
      <c r="E15" s="7"/>
    </row>
    <row r="16" spans="1:5" ht="140.1" customHeight="1">
      <c r="A16" s="7" t="s">
        <v>7</v>
      </c>
      <c r="B16" s="7" t="s">
        <v>6</v>
      </c>
      <c r="C16" s="7">
        <v>139</v>
      </c>
      <c r="D16" s="7"/>
      <c r="E16" s="7"/>
    </row>
    <row r="17" spans="1:5">
      <c r="A17" s="7" t="s">
        <v>10</v>
      </c>
      <c r="B17" s="7" t="s">
        <v>6</v>
      </c>
      <c r="C17" s="7">
        <v>17</v>
      </c>
      <c r="D17" s="7"/>
      <c r="E17" s="7"/>
    </row>
    <row r="18" spans="1:5">
      <c r="A18" s="7" t="s">
        <v>13</v>
      </c>
      <c r="B18" s="7" t="s">
        <v>6</v>
      </c>
      <c r="C18" s="7">
        <v>29</v>
      </c>
      <c r="D18" s="7"/>
      <c r="E18" s="7"/>
    </row>
    <row r="19" spans="1:5" ht="78.2" customHeight="1">
      <c r="A19" s="7" t="s">
        <v>15</v>
      </c>
      <c r="B19" s="7" t="s">
        <v>6</v>
      </c>
      <c r="C19" s="7">
        <v>100</v>
      </c>
      <c r="D19" s="7"/>
      <c r="E19" s="7"/>
    </row>
    <row r="20" spans="1:5" ht="60">
      <c r="A20" s="7" t="s">
        <v>19</v>
      </c>
      <c r="B20" s="7" t="s">
        <v>6</v>
      </c>
      <c r="C20" s="7">
        <v>265</v>
      </c>
      <c r="D20" s="7"/>
      <c r="E20" s="10" t="str">
        <f>VLOOKUP(A20,Sheet1!A:H,8,0)</f>
        <v>https://www.amazon.de/-/en/YAMASORO-Ergonomic-
Armrests-Height-Adjustable-Adjustable/dp/B0CGRC75KR</v>
      </c>
    </row>
    <row r="21" spans="1:5" ht="78.75" customHeight="1">
      <c r="A21" s="7" t="s">
        <v>20</v>
      </c>
      <c r="B21" s="7" t="s">
        <v>6</v>
      </c>
      <c r="C21" s="7">
        <v>127</v>
      </c>
      <c r="D21" s="7"/>
      <c r="E21" s="10">
        <f>VLOOKUP(A21,Sheet1!A:H,8,0)</f>
        <v>0</v>
      </c>
    </row>
    <row r="22" spans="1:5" ht="78.75" customHeight="1">
      <c r="A22" s="7" t="s">
        <v>21</v>
      </c>
      <c r="B22" s="7" t="s">
        <v>6</v>
      </c>
      <c r="C22" s="7">
        <v>26</v>
      </c>
      <c r="D22" s="7"/>
      <c r="E22" s="10">
        <f>VLOOKUP(A22,Sheet1!A:H,8,0)</f>
        <v>0</v>
      </c>
    </row>
    <row r="23" spans="1:5">
      <c r="A23" s="7" t="s">
        <v>16</v>
      </c>
      <c r="B23" s="7" t="s">
        <v>6</v>
      </c>
      <c r="C23" s="7">
        <v>411</v>
      </c>
      <c r="D23" s="7">
        <f>VLOOKUP(A23,Sheet1!A:H,7,0)</f>
        <v>0</v>
      </c>
      <c r="E23" s="7"/>
    </row>
    <row r="24" spans="1:5" ht="78.2" customHeight="1">
      <c r="A24" s="7" t="s">
        <v>17</v>
      </c>
      <c r="B24" s="7" t="s">
        <v>6</v>
      </c>
      <c r="C24" s="7">
        <v>31</v>
      </c>
      <c r="D24" s="7"/>
      <c r="E24" s="10" t="str">
        <f>VLOOKUP(A24,Sheet1!A:H,8,0)</f>
        <v>https://www.walmart.com/ip/Drevy-Desk-Chairs-with-Wheels-Beige-White-Office-Chairs-with-Armrest-Fabric-Office-Chair-for-Adjustable-Backward-Tilt/5234399700</v>
      </c>
    </row>
    <row r="25" spans="1:5" ht="98.85" customHeight="1">
      <c r="A25" s="7" t="s">
        <v>18</v>
      </c>
      <c r="B25" s="7" t="s">
        <v>6</v>
      </c>
      <c r="C25" s="7">
        <v>80</v>
      </c>
      <c r="D25" s="7"/>
      <c r="E25" s="10">
        <f>VLOOKUP(A25,Sheet1!A:H,8,0)</f>
        <v>0</v>
      </c>
    </row>
    <row r="26" spans="1:5" ht="78.2" customHeight="1">
      <c r="A26" s="7" t="s">
        <v>15</v>
      </c>
      <c r="B26" s="7" t="s">
        <v>6</v>
      </c>
      <c r="C26" s="7">
        <v>4</v>
      </c>
      <c r="D26" s="7"/>
      <c r="E26" s="7"/>
    </row>
    <row r="27" spans="1:5" ht="78.75" customHeight="1">
      <c r="A27" s="7" t="s">
        <v>21</v>
      </c>
      <c r="B27" s="7" t="s">
        <v>6</v>
      </c>
      <c r="C27" s="7">
        <v>6</v>
      </c>
      <c r="D27" s="7"/>
      <c r="E27" s="7"/>
    </row>
    <row r="28" spans="1:5" ht="99.4" customHeight="1">
      <c r="A28" s="7" t="s">
        <v>22</v>
      </c>
      <c r="B28" s="7" t="s">
        <v>6</v>
      </c>
      <c r="C28" s="7">
        <v>5</v>
      </c>
      <c r="D28" s="7"/>
      <c r="E28" s="7"/>
    </row>
    <row r="29" spans="1:5" ht="105" customHeight="1">
      <c r="A29" s="7"/>
      <c r="B29" s="14" t="s">
        <v>23</v>
      </c>
      <c r="C29" s="14">
        <f>SUM(C2:C28)</f>
        <v>2230</v>
      </c>
      <c r="D29" s="14"/>
      <c r="E29" s="14"/>
    </row>
  </sheetData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topLeftCell="A46" workbookViewId="0">
      <selection activeCell="H41" sqref="H41:H43"/>
    </sheetView>
  </sheetViews>
  <sheetFormatPr defaultColWidth="9.140625" defaultRowHeight="15"/>
  <cols>
    <col min="1" max="1" width="28.85546875" style="1" customWidth="1"/>
    <col min="2" max="2" width="32.85546875" style="1" customWidth="1"/>
    <col min="3" max="3" width="19.28515625" style="2" customWidth="1"/>
    <col min="4" max="4" width="17.42578125" style="2" customWidth="1"/>
    <col min="5" max="5" width="17.7109375" style="2" customWidth="1"/>
    <col min="6" max="6" width="22.42578125" style="2" customWidth="1"/>
    <col min="7" max="7" width="28" style="3" customWidth="1"/>
    <col min="8" max="8" width="27.42578125" style="3" customWidth="1"/>
  </cols>
  <sheetData>
    <row r="1" spans="1:6">
      <c r="A1" s="4" t="s">
        <v>0</v>
      </c>
      <c r="B1" s="4" t="s">
        <v>2</v>
      </c>
      <c r="C1" s="4" t="s">
        <v>24</v>
      </c>
      <c r="D1" s="5" t="s">
        <v>25</v>
      </c>
      <c r="E1" s="5" t="s">
        <v>26</v>
      </c>
      <c r="F1" s="6" t="s">
        <v>27</v>
      </c>
    </row>
    <row r="2" spans="1:6">
      <c r="A2" s="7" t="s">
        <v>5</v>
      </c>
      <c r="B2" s="7">
        <v>317</v>
      </c>
      <c r="C2" s="8">
        <v>13</v>
      </c>
      <c r="D2" s="8">
        <v>20</v>
      </c>
      <c r="E2" s="8">
        <v>48.5</v>
      </c>
      <c r="F2" s="9">
        <v>63</v>
      </c>
    </row>
    <row r="3" spans="1:6">
      <c r="A3" s="7" t="s">
        <v>7</v>
      </c>
      <c r="B3" s="7">
        <v>174</v>
      </c>
      <c r="C3" s="8">
        <v>13</v>
      </c>
      <c r="D3" s="8">
        <v>20</v>
      </c>
      <c r="E3" s="8">
        <v>48.5</v>
      </c>
      <c r="F3" s="9">
        <v>63</v>
      </c>
    </row>
    <row r="4" spans="1:6">
      <c r="A4" s="7" t="s">
        <v>8</v>
      </c>
      <c r="B4" s="7">
        <v>60</v>
      </c>
      <c r="C4" s="8">
        <v>13</v>
      </c>
      <c r="D4" s="8">
        <v>20</v>
      </c>
      <c r="E4" s="8">
        <v>48.5</v>
      </c>
      <c r="F4" s="9">
        <v>63</v>
      </c>
    </row>
    <row r="5" spans="1:6">
      <c r="A5" s="7" t="s">
        <v>28</v>
      </c>
      <c r="B5" s="7">
        <v>33</v>
      </c>
      <c r="C5" s="8">
        <v>13.65</v>
      </c>
      <c r="D5" s="8">
        <v>26</v>
      </c>
      <c r="E5" s="8">
        <v>49</v>
      </c>
      <c r="F5" s="9">
        <v>59</v>
      </c>
    </row>
    <row r="6" spans="1:6">
      <c r="A6" s="7" t="s">
        <v>29</v>
      </c>
      <c r="B6" s="7">
        <v>90</v>
      </c>
      <c r="C6" s="8">
        <v>13.65</v>
      </c>
      <c r="D6" s="8">
        <v>26</v>
      </c>
      <c r="E6" s="8">
        <v>49</v>
      </c>
      <c r="F6" s="9">
        <v>59</v>
      </c>
    </row>
    <row r="7" spans="1:6">
      <c r="A7" s="7" t="s">
        <v>30</v>
      </c>
      <c r="B7" s="7">
        <v>62</v>
      </c>
      <c r="C7" s="8">
        <v>13.65</v>
      </c>
      <c r="D7" s="8">
        <v>26</v>
      </c>
      <c r="E7" s="8">
        <v>49</v>
      </c>
      <c r="F7" s="9">
        <v>59</v>
      </c>
    </row>
    <row r="8" spans="1:6">
      <c r="A8" s="7" t="s">
        <v>31</v>
      </c>
      <c r="B8" s="7">
        <v>137</v>
      </c>
      <c r="C8" s="8">
        <v>13.65</v>
      </c>
      <c r="D8" s="8">
        <v>26</v>
      </c>
      <c r="E8" s="8">
        <v>49</v>
      </c>
      <c r="F8" s="9">
        <v>59</v>
      </c>
    </row>
    <row r="9" spans="1:6">
      <c r="A9" s="7" t="s">
        <v>9</v>
      </c>
      <c r="B9" s="7">
        <v>30</v>
      </c>
      <c r="C9" s="8">
        <v>19</v>
      </c>
      <c r="D9" s="8">
        <v>56</v>
      </c>
      <c r="E9" s="8">
        <v>32.5</v>
      </c>
      <c r="F9" s="9">
        <v>72</v>
      </c>
    </row>
    <row r="10" spans="1:6">
      <c r="A10" s="7" t="s">
        <v>10</v>
      </c>
      <c r="B10" s="7">
        <v>62</v>
      </c>
      <c r="C10" s="8">
        <v>18.600000000000001</v>
      </c>
      <c r="D10" s="8">
        <v>56</v>
      </c>
      <c r="E10" s="8">
        <v>32.5</v>
      </c>
      <c r="F10" s="9">
        <v>72</v>
      </c>
    </row>
    <row r="11" spans="1:6">
      <c r="A11" s="7" t="s">
        <v>11</v>
      </c>
      <c r="B11" s="7">
        <v>95</v>
      </c>
      <c r="C11" s="8">
        <v>19</v>
      </c>
      <c r="D11" s="8">
        <v>56</v>
      </c>
      <c r="E11" s="8">
        <v>32.5</v>
      </c>
      <c r="F11" s="9">
        <v>72</v>
      </c>
    </row>
    <row r="12" spans="1:6">
      <c r="A12" s="7" t="s">
        <v>12</v>
      </c>
      <c r="B12" s="7">
        <v>93</v>
      </c>
      <c r="C12" s="8">
        <v>19</v>
      </c>
      <c r="D12" s="8">
        <v>56</v>
      </c>
      <c r="E12" s="8">
        <v>32.5</v>
      </c>
      <c r="F12" s="9">
        <v>72</v>
      </c>
    </row>
    <row r="13" spans="1:6">
      <c r="A13" s="7" t="s">
        <v>13</v>
      </c>
      <c r="B13" s="7">
        <v>70</v>
      </c>
      <c r="C13" s="8">
        <v>19</v>
      </c>
      <c r="D13" s="8">
        <v>56</v>
      </c>
      <c r="E13" s="8">
        <v>32.5</v>
      </c>
      <c r="F13" s="9">
        <v>72</v>
      </c>
    </row>
    <row r="14" spans="1:6">
      <c r="A14" s="7" t="s">
        <v>14</v>
      </c>
      <c r="B14" s="7">
        <v>30</v>
      </c>
      <c r="C14" s="8">
        <v>19</v>
      </c>
      <c r="D14" s="8">
        <v>56</v>
      </c>
      <c r="E14" s="8">
        <v>32.5</v>
      </c>
      <c r="F14" s="9">
        <v>72</v>
      </c>
    </row>
    <row r="15" spans="1:6">
      <c r="A15" s="7" t="s">
        <v>32</v>
      </c>
      <c r="B15" s="7">
        <v>25</v>
      </c>
      <c r="C15" s="8">
        <v>14.5</v>
      </c>
      <c r="D15" s="8">
        <v>28</v>
      </c>
      <c r="E15" s="8">
        <v>57</v>
      </c>
      <c r="F15" s="9">
        <v>68</v>
      </c>
    </row>
    <row r="16" spans="1:6">
      <c r="A16" s="7" t="s">
        <v>33</v>
      </c>
      <c r="B16" s="7">
        <v>46</v>
      </c>
      <c r="C16" s="8">
        <v>14.5</v>
      </c>
      <c r="D16" s="8">
        <v>28</v>
      </c>
      <c r="E16" s="8">
        <v>57</v>
      </c>
      <c r="F16" s="9">
        <v>68</v>
      </c>
    </row>
    <row r="17" spans="1:6">
      <c r="A17" s="7" t="s">
        <v>34</v>
      </c>
      <c r="B17" s="7">
        <v>1</v>
      </c>
      <c r="C17" s="8">
        <v>14.5</v>
      </c>
      <c r="D17" s="8">
        <v>28</v>
      </c>
      <c r="E17" s="8">
        <v>57</v>
      </c>
      <c r="F17" s="9">
        <v>68</v>
      </c>
    </row>
    <row r="18" spans="1:6">
      <c r="A18" s="7" t="s">
        <v>35</v>
      </c>
      <c r="B18" s="7">
        <v>19</v>
      </c>
      <c r="C18" s="8">
        <v>22.5</v>
      </c>
      <c r="D18" s="8">
        <v>32.5</v>
      </c>
      <c r="E18" s="8">
        <v>59</v>
      </c>
      <c r="F18" s="9">
        <v>79</v>
      </c>
    </row>
    <row r="19" spans="1:6">
      <c r="A19" s="7" t="s">
        <v>36</v>
      </c>
      <c r="B19" s="7">
        <v>24</v>
      </c>
      <c r="C19" s="8">
        <v>22.5</v>
      </c>
      <c r="D19" s="8">
        <v>32.5</v>
      </c>
      <c r="E19" s="8">
        <v>59</v>
      </c>
      <c r="F19" s="9">
        <v>79</v>
      </c>
    </row>
    <row r="20" spans="1:6">
      <c r="A20" s="7" t="s">
        <v>37</v>
      </c>
      <c r="B20" s="7">
        <v>30</v>
      </c>
      <c r="C20" s="8">
        <v>22.5</v>
      </c>
      <c r="D20" s="8">
        <v>32.5</v>
      </c>
      <c r="E20" s="8">
        <v>59</v>
      </c>
      <c r="F20" s="9">
        <v>79</v>
      </c>
    </row>
    <row r="21" spans="1:6">
      <c r="A21" s="7" t="s">
        <v>38</v>
      </c>
      <c r="B21" s="7">
        <v>41</v>
      </c>
      <c r="C21" s="8">
        <v>22.5</v>
      </c>
      <c r="D21" s="8">
        <v>32.5</v>
      </c>
      <c r="E21" s="8">
        <v>59</v>
      </c>
      <c r="F21" s="9">
        <v>79</v>
      </c>
    </row>
    <row r="22" spans="1:6">
      <c r="A22" s="7" t="s">
        <v>39</v>
      </c>
      <c r="B22" s="7">
        <v>2</v>
      </c>
      <c r="C22" s="8">
        <v>16.100000000000001</v>
      </c>
      <c r="D22" s="8">
        <v>65</v>
      </c>
      <c r="E22" s="8">
        <v>32</v>
      </c>
      <c r="F22" s="9">
        <v>65</v>
      </c>
    </row>
    <row r="23" spans="1:6">
      <c r="A23" s="7" t="s">
        <v>40</v>
      </c>
      <c r="B23" s="7">
        <v>1</v>
      </c>
      <c r="C23" s="8">
        <v>16.100000000000001</v>
      </c>
      <c r="D23" s="8">
        <v>65</v>
      </c>
      <c r="E23" s="8">
        <v>32</v>
      </c>
      <c r="F23" s="9">
        <v>65</v>
      </c>
    </row>
    <row r="24" spans="1:6">
      <c r="A24" s="7" t="s">
        <v>41</v>
      </c>
      <c r="B24" s="7">
        <v>20</v>
      </c>
      <c r="C24" s="8">
        <v>16.5</v>
      </c>
      <c r="D24" s="8">
        <v>32.5</v>
      </c>
      <c r="E24" s="8">
        <v>52.5</v>
      </c>
      <c r="F24" s="9">
        <v>65</v>
      </c>
    </row>
    <row r="25" spans="1:6">
      <c r="A25" s="7" t="s">
        <v>42</v>
      </c>
      <c r="B25" s="7">
        <v>37</v>
      </c>
      <c r="C25" s="8">
        <v>16.5</v>
      </c>
      <c r="D25" s="8">
        <v>32.5</v>
      </c>
      <c r="E25" s="8">
        <v>52.5</v>
      </c>
      <c r="F25" s="9">
        <v>65</v>
      </c>
    </row>
    <row r="26" spans="1:6">
      <c r="A26" s="7" t="s">
        <v>43</v>
      </c>
      <c r="B26" s="7">
        <v>18</v>
      </c>
      <c r="C26" s="8">
        <v>16.5</v>
      </c>
      <c r="D26" s="8">
        <v>32.5</v>
      </c>
      <c r="E26" s="8">
        <v>52.5</v>
      </c>
      <c r="F26" s="9">
        <v>65</v>
      </c>
    </row>
    <row r="27" spans="1:6">
      <c r="A27" s="7" t="s">
        <v>44</v>
      </c>
      <c r="B27" s="7">
        <v>64</v>
      </c>
      <c r="C27" s="8">
        <v>17</v>
      </c>
      <c r="D27" s="8">
        <v>35</v>
      </c>
      <c r="E27" s="8">
        <v>52</v>
      </c>
      <c r="F27" s="9">
        <v>65</v>
      </c>
    </row>
    <row r="28" spans="1:6">
      <c r="A28" s="7" t="s">
        <v>45</v>
      </c>
      <c r="B28" s="7">
        <v>69</v>
      </c>
      <c r="C28" s="8">
        <v>17</v>
      </c>
      <c r="D28" s="8">
        <v>35</v>
      </c>
      <c r="E28" s="8">
        <v>52</v>
      </c>
      <c r="F28" s="9">
        <v>65</v>
      </c>
    </row>
    <row r="29" spans="1:6">
      <c r="A29" s="7" t="s">
        <v>46</v>
      </c>
      <c r="B29" s="7">
        <v>6</v>
      </c>
      <c r="C29" s="8">
        <v>16.399999999999999</v>
      </c>
      <c r="D29" s="8">
        <v>52.5</v>
      </c>
      <c r="E29" s="8">
        <v>28</v>
      </c>
      <c r="F29" s="9">
        <v>66</v>
      </c>
    </row>
    <row r="30" spans="1:6">
      <c r="A30" s="7" t="s">
        <v>47</v>
      </c>
      <c r="B30" s="7">
        <v>40</v>
      </c>
      <c r="C30" s="8">
        <v>24</v>
      </c>
      <c r="D30" s="8">
        <v>66</v>
      </c>
      <c r="E30" s="8">
        <v>33</v>
      </c>
      <c r="F30" s="9">
        <v>69</v>
      </c>
    </row>
    <row r="31" spans="1:6">
      <c r="A31" s="7" t="s">
        <v>48</v>
      </c>
      <c r="B31" s="7">
        <v>82</v>
      </c>
      <c r="C31" s="8">
        <v>21</v>
      </c>
      <c r="D31" s="8">
        <v>66</v>
      </c>
      <c r="E31" s="8">
        <v>33</v>
      </c>
      <c r="F31" s="9">
        <v>68</v>
      </c>
    </row>
    <row r="32" spans="1:6">
      <c r="A32" s="7" t="s">
        <v>49</v>
      </c>
      <c r="B32" s="7">
        <v>65</v>
      </c>
      <c r="C32" s="8">
        <v>21</v>
      </c>
      <c r="D32" s="8">
        <v>66</v>
      </c>
      <c r="E32" s="8">
        <v>33</v>
      </c>
      <c r="F32" s="9">
        <v>68</v>
      </c>
    </row>
    <row r="33" spans="1:8">
      <c r="A33" s="7" t="s">
        <v>50</v>
      </c>
      <c r="B33" s="7">
        <v>65</v>
      </c>
      <c r="C33" s="8">
        <v>23.25</v>
      </c>
      <c r="D33" s="8">
        <v>66</v>
      </c>
      <c r="E33" s="8">
        <v>33</v>
      </c>
      <c r="F33" s="9">
        <v>69</v>
      </c>
    </row>
    <row r="34" spans="1:8">
      <c r="A34" s="7" t="s">
        <v>51</v>
      </c>
      <c r="B34" s="7">
        <v>119</v>
      </c>
      <c r="C34" s="8">
        <v>21</v>
      </c>
      <c r="D34" s="8">
        <v>66</v>
      </c>
      <c r="E34" s="8">
        <v>33</v>
      </c>
      <c r="F34" s="9">
        <v>68</v>
      </c>
    </row>
    <row r="35" spans="1:8">
      <c r="A35" s="7" t="s">
        <v>52</v>
      </c>
      <c r="B35" s="7">
        <v>34</v>
      </c>
      <c r="C35" s="8">
        <v>16.399999999999999</v>
      </c>
      <c r="D35" s="8">
        <v>57</v>
      </c>
      <c r="E35" s="8">
        <v>38</v>
      </c>
      <c r="F35" s="9">
        <v>58</v>
      </c>
    </row>
    <row r="36" spans="1:8">
      <c r="A36" s="7" t="s">
        <v>53</v>
      </c>
      <c r="B36" s="7">
        <v>3</v>
      </c>
      <c r="C36" s="8">
        <v>16.399999999999999</v>
      </c>
      <c r="D36" s="8">
        <v>57</v>
      </c>
      <c r="E36" s="8">
        <v>38</v>
      </c>
      <c r="F36" s="9">
        <v>58</v>
      </c>
    </row>
    <row r="37" spans="1:8">
      <c r="A37" s="7" t="s">
        <v>54</v>
      </c>
      <c r="B37" s="7">
        <v>8</v>
      </c>
      <c r="C37" s="8">
        <v>16.399999999999999</v>
      </c>
      <c r="D37" s="8">
        <v>57</v>
      </c>
      <c r="E37" s="8">
        <v>38</v>
      </c>
      <c r="F37" s="9">
        <v>58</v>
      </c>
    </row>
    <row r="38" spans="1:8">
      <c r="A38" s="7" t="s">
        <v>55</v>
      </c>
      <c r="B38" s="7">
        <v>19</v>
      </c>
      <c r="C38" s="8">
        <v>24.6</v>
      </c>
      <c r="D38" s="8">
        <v>66</v>
      </c>
      <c r="E38" s="8">
        <v>38.5</v>
      </c>
      <c r="F38" s="9">
        <v>67.5</v>
      </c>
    </row>
    <row r="39" spans="1:8">
      <c r="A39" s="7" t="s">
        <v>56</v>
      </c>
      <c r="B39" s="7">
        <v>20</v>
      </c>
      <c r="C39" s="8">
        <v>24.6</v>
      </c>
      <c r="D39" s="8">
        <v>66</v>
      </c>
      <c r="E39" s="8">
        <v>38.5</v>
      </c>
      <c r="F39" s="9">
        <v>67.5</v>
      </c>
    </row>
    <row r="40" spans="1:8">
      <c r="A40" s="7" t="s">
        <v>57</v>
      </c>
      <c r="B40" s="7">
        <v>23</v>
      </c>
      <c r="C40" s="8">
        <v>24.6</v>
      </c>
      <c r="D40" s="8">
        <v>66</v>
      </c>
      <c r="E40" s="8">
        <v>38.5</v>
      </c>
      <c r="F40" s="9">
        <v>67.5</v>
      </c>
    </row>
    <row r="41" spans="1:8">
      <c r="A41" s="7" t="s">
        <v>58</v>
      </c>
      <c r="B41" s="7">
        <v>44</v>
      </c>
      <c r="C41" s="8">
        <v>16.2</v>
      </c>
      <c r="D41" s="8">
        <v>52.5</v>
      </c>
      <c r="E41" s="8">
        <v>28</v>
      </c>
      <c r="F41" s="9">
        <v>67</v>
      </c>
      <c r="G41" s="3" t="str">
        <f>_xlfn.DISPIMG("ID_7BE2A5C003F84191A86D82A3F7EF1FD3",1)</f>
        <v>=DISPIMG("ID_7BE2A5C003F84191A86D82A3F7EF1FD3",1)</v>
      </c>
      <c r="H41" s="15" t="s">
        <v>59</v>
      </c>
    </row>
    <row r="42" spans="1:8">
      <c r="A42" s="7" t="s">
        <v>60</v>
      </c>
      <c r="B42" s="7">
        <v>50</v>
      </c>
      <c r="C42" s="8">
        <v>16.2</v>
      </c>
      <c r="D42" s="8">
        <v>52.5</v>
      </c>
      <c r="E42" s="8">
        <v>28</v>
      </c>
      <c r="F42" s="9">
        <v>67</v>
      </c>
      <c r="G42" s="3" t="str">
        <f>_xlfn.DISPIMG("ID_D43F2C6658284B758C37F0EC7A0DF3C3",1)</f>
        <v>=DISPIMG("ID_D43F2C6658284B758C37F0EC7A0DF3C3",1)</v>
      </c>
      <c r="H42" s="15"/>
    </row>
    <row r="43" spans="1:8">
      <c r="A43" s="7" t="s">
        <v>61</v>
      </c>
      <c r="B43" s="7">
        <v>65</v>
      </c>
      <c r="C43" s="8">
        <v>16.2</v>
      </c>
      <c r="D43" s="8">
        <v>52.5</v>
      </c>
      <c r="E43" s="8">
        <v>28</v>
      </c>
      <c r="F43" s="9">
        <v>67</v>
      </c>
      <c r="G43" s="3" t="str">
        <f>_xlfn.DISPIMG("ID_0C74878BA5364FA7AD87FEC021CF584A",1)</f>
        <v>=DISPIMG("ID_0C74878BA5364FA7AD87FEC021CF584A",1)</v>
      </c>
      <c r="H43" s="15"/>
    </row>
    <row r="44" spans="1:8">
      <c r="A44" s="7" t="s">
        <v>15</v>
      </c>
      <c r="B44" s="7">
        <v>164</v>
      </c>
      <c r="C44" s="8">
        <v>13</v>
      </c>
      <c r="D44" s="8">
        <v>20</v>
      </c>
      <c r="E44" s="8">
        <v>48.5</v>
      </c>
      <c r="F44" s="9">
        <v>63</v>
      </c>
      <c r="G44" s="3" t="str">
        <f>_xlfn.DISPIMG("ID_1E489C78C00B434D8812B8BE9DA17457",1)</f>
        <v>=DISPIMG("ID_1E489C78C00B434D8812B8BE9DA17457",1)</v>
      </c>
    </row>
    <row r="45" spans="1:8">
      <c r="A45" s="7" t="s">
        <v>19</v>
      </c>
      <c r="B45" s="7">
        <v>265</v>
      </c>
      <c r="C45" s="8">
        <v>14.03</v>
      </c>
      <c r="D45" s="8">
        <v>21</v>
      </c>
      <c r="E45" s="8">
        <v>48.5</v>
      </c>
      <c r="F45" s="9">
        <v>63.5</v>
      </c>
      <c r="H45" s="15" t="s">
        <v>62</v>
      </c>
    </row>
    <row r="46" spans="1:8">
      <c r="A46" s="7" t="s">
        <v>20</v>
      </c>
      <c r="B46" s="7">
        <v>128</v>
      </c>
      <c r="C46" s="8">
        <v>14.03</v>
      </c>
      <c r="D46" s="8">
        <v>21</v>
      </c>
      <c r="E46" s="8">
        <v>48.5</v>
      </c>
      <c r="F46" s="9">
        <v>63.5</v>
      </c>
      <c r="G46" s="3" t="str">
        <f>_xlfn.DISPIMG("ID_1EBFA0ADDE614084BC73AC8EED17BF61",1)</f>
        <v>=DISPIMG("ID_1EBFA0ADDE614084BC73AC8EED17BF61",1)</v>
      </c>
      <c r="H46" s="15"/>
    </row>
    <row r="47" spans="1:8">
      <c r="A47" s="7" t="s">
        <v>21</v>
      </c>
      <c r="B47" s="7">
        <v>34</v>
      </c>
      <c r="C47" s="8">
        <v>13.65</v>
      </c>
      <c r="D47" s="8">
        <v>25</v>
      </c>
      <c r="E47" s="8">
        <v>48.5</v>
      </c>
      <c r="F47" s="9">
        <v>63.5</v>
      </c>
      <c r="G47" s="3" t="str">
        <f>_xlfn.DISPIMG("ID_129BC9E82DFA4547BF42D9FDC6617804",1)</f>
        <v>=DISPIMG("ID_129BC9E82DFA4547BF42D9FDC6617804",1)</v>
      </c>
      <c r="H47" s="15"/>
    </row>
    <row r="48" spans="1:8">
      <c r="A48" s="7" t="s">
        <v>16</v>
      </c>
      <c r="B48" s="7">
        <v>528</v>
      </c>
      <c r="C48" s="8">
        <v>13.65</v>
      </c>
      <c r="D48" s="8">
        <v>25</v>
      </c>
      <c r="E48" s="8">
        <v>48.5</v>
      </c>
      <c r="F48" s="9">
        <v>63.5</v>
      </c>
    </row>
    <row r="49" spans="1:8">
      <c r="A49" s="7" t="s">
        <v>17</v>
      </c>
      <c r="B49" s="7">
        <v>50</v>
      </c>
      <c r="C49" s="8">
        <v>13.65</v>
      </c>
      <c r="D49" s="8">
        <v>25</v>
      </c>
      <c r="E49" s="8">
        <v>48.5</v>
      </c>
      <c r="F49" s="9">
        <v>63.5</v>
      </c>
      <c r="G49" s="3" t="str">
        <f>_xlfn.DISPIMG("ID_28EB56B0889E4DA58A11295AE9A620F1",1)</f>
        <v>=DISPIMG("ID_28EB56B0889E4DA58A11295AE9A620F1",1)</v>
      </c>
      <c r="H49" s="15" t="s">
        <v>63</v>
      </c>
    </row>
    <row r="50" spans="1:8">
      <c r="A50" s="7" t="s">
        <v>22</v>
      </c>
      <c r="B50" s="7">
        <v>1</v>
      </c>
      <c r="C50" s="8">
        <v>13.65</v>
      </c>
      <c r="D50" s="8">
        <v>25</v>
      </c>
      <c r="E50" s="8">
        <v>48.5</v>
      </c>
      <c r="F50" s="9">
        <v>63.5</v>
      </c>
      <c r="G50" s="3" t="str">
        <f>_xlfn.DISPIMG("ID_6F5C149536694BC5965BBB2990F72910",1)</f>
        <v>=DISPIMG("ID_6F5C149536694BC5965BBB2990F72910",1)</v>
      </c>
      <c r="H50" s="15"/>
    </row>
    <row r="51" spans="1:8">
      <c r="A51" s="7" t="s">
        <v>18</v>
      </c>
      <c r="B51" s="7">
        <v>151</v>
      </c>
      <c r="C51" s="8">
        <v>13.65</v>
      </c>
      <c r="D51" s="8">
        <v>25</v>
      </c>
      <c r="E51" s="8">
        <v>48.5</v>
      </c>
      <c r="F51" s="9">
        <v>63.5</v>
      </c>
      <c r="G51" s="3" t="str">
        <f>_xlfn.DISPIMG("ID_53E5F181AE214781AE708713650F3351",1)</f>
        <v>=DISPIMG("ID_53E5F181AE214781AE708713650F3351",1)</v>
      </c>
      <c r="H51" s="15"/>
    </row>
    <row r="52" spans="1:8" ht="60">
      <c r="A52" s="7" t="s">
        <v>64</v>
      </c>
      <c r="B52" s="7">
        <v>134</v>
      </c>
      <c r="C52" s="8">
        <v>15.75</v>
      </c>
      <c r="D52" s="8">
        <v>52.5</v>
      </c>
      <c r="E52" s="8">
        <v>25</v>
      </c>
      <c r="F52" s="9">
        <v>62.5</v>
      </c>
      <c r="G52" s="3" t="str">
        <f>_xlfn.DISPIMG("ID_DDF60E40313D40BF936D6064A99894F0",1)</f>
        <v>=DISPIMG("ID_DDF60E40313D40BF936D6064A99894F0",1)</v>
      </c>
      <c r="H52" s="11" t="s">
        <v>65</v>
      </c>
    </row>
    <row r="53" spans="1:8">
      <c r="A53" s="7" t="s">
        <v>66</v>
      </c>
      <c r="B53" s="7">
        <v>70</v>
      </c>
      <c r="C53" s="8">
        <v>16.5</v>
      </c>
      <c r="D53" s="8">
        <v>53.5</v>
      </c>
      <c r="E53" s="8">
        <v>33</v>
      </c>
      <c r="F53" s="9">
        <v>66</v>
      </c>
      <c r="G53" s="3" t="str">
        <f>_xlfn.DISPIMG("ID_7A04F52A0B094777BDAE4DA3F94D5B81",1)</f>
        <v>=DISPIMG("ID_7A04F52A0B094777BDAE4DA3F94D5B81",1)</v>
      </c>
      <c r="H53" s="15" t="s">
        <v>67</v>
      </c>
    </row>
    <row r="54" spans="1:8">
      <c r="A54" s="7" t="s">
        <v>68</v>
      </c>
      <c r="B54" s="7">
        <v>31</v>
      </c>
      <c r="C54" s="8">
        <v>16.5</v>
      </c>
      <c r="D54" s="8">
        <v>53.5</v>
      </c>
      <c r="E54" s="8">
        <v>33</v>
      </c>
      <c r="F54" s="9">
        <v>66</v>
      </c>
      <c r="G54" s="3" t="str">
        <f>_xlfn.DISPIMG("ID_A9BC394C76824AAAA8AFE62313B6B1CA",1)</f>
        <v>=DISPIMG("ID_A9BC394C76824AAAA8AFE62313B6B1CA",1)</v>
      </c>
      <c r="H54" s="15"/>
    </row>
    <row r="55" spans="1:8">
      <c r="A55" s="7" t="s">
        <v>69</v>
      </c>
      <c r="B55" s="7">
        <v>117</v>
      </c>
      <c r="C55" s="8">
        <v>16.5</v>
      </c>
      <c r="D55" s="8">
        <v>53.5</v>
      </c>
      <c r="E55" s="8">
        <v>33</v>
      </c>
      <c r="F55" s="9">
        <v>66</v>
      </c>
      <c r="G55" s="3" t="str">
        <f>_xlfn.DISPIMG("ID_361C55E97B7E479DBB140DBF4272DA47",1)</f>
        <v>=DISPIMG("ID_361C55E97B7E479DBB140DBF4272DA47",1)</v>
      </c>
      <c r="H55" s="15"/>
    </row>
    <row r="56" spans="1:8">
      <c r="A56" s="7" t="s">
        <v>70</v>
      </c>
      <c r="B56" s="7">
        <v>50</v>
      </c>
      <c r="C56" s="8">
        <v>16.5</v>
      </c>
      <c r="D56" s="8">
        <v>53.5</v>
      </c>
      <c r="E56" s="8">
        <v>33</v>
      </c>
      <c r="F56" s="9">
        <v>66</v>
      </c>
    </row>
    <row r="57" spans="1:8">
      <c r="A57" s="5" t="s">
        <v>23</v>
      </c>
      <c r="B57" s="4">
        <v>4016</v>
      </c>
      <c r="G57" s="2"/>
      <c r="H57" s="2"/>
    </row>
    <row r="58" spans="1:8">
      <c r="G58" s="2"/>
      <c r="H58" s="2"/>
    </row>
    <row r="59" spans="1:8">
      <c r="G59" s="2"/>
      <c r="H59" s="2"/>
    </row>
    <row r="60" spans="1:8">
      <c r="G60" s="2"/>
      <c r="H60" s="2"/>
    </row>
    <row r="61" spans="1:8">
      <c r="G61" s="2"/>
      <c r="H61" s="2"/>
    </row>
    <row r="62" spans="1:8">
      <c r="G62" s="2"/>
      <c r="H62" s="2"/>
    </row>
    <row r="63" spans="1:8">
      <c r="G63" s="2"/>
      <c r="H63" s="2"/>
    </row>
    <row r="64" spans="1:8">
      <c r="G64" s="2"/>
      <c r="H64" s="2"/>
    </row>
    <row r="65" spans="7:8">
      <c r="G65" s="2"/>
      <c r="H65" s="2"/>
    </row>
    <row r="66" spans="7:8">
      <c r="G66" s="2"/>
      <c r="H66" s="2"/>
    </row>
    <row r="67" spans="7:8">
      <c r="G67" s="2"/>
      <c r="H67" s="2"/>
    </row>
    <row r="68" spans="7:8">
      <c r="G68" s="2"/>
      <c r="H68" s="2"/>
    </row>
    <row r="69" spans="7:8">
      <c r="G69" s="2"/>
      <c r="H69" s="2"/>
    </row>
    <row r="70" spans="7:8">
      <c r="G70" s="2"/>
      <c r="H70" s="2"/>
    </row>
    <row r="71" spans="7:8">
      <c r="G71" s="2"/>
      <c r="H71" s="2"/>
    </row>
    <row r="72" spans="7:8">
      <c r="G72" s="2"/>
      <c r="H72" s="2"/>
    </row>
    <row r="73" spans="7:8">
      <c r="G73" s="2"/>
      <c r="H73" s="2"/>
    </row>
    <row r="74" spans="7:8">
      <c r="G74" s="2"/>
      <c r="H74" s="2"/>
    </row>
    <row r="75" spans="7:8">
      <c r="G75" s="2"/>
      <c r="H75" s="2"/>
    </row>
    <row r="76" spans="7:8">
      <c r="G76" s="2"/>
      <c r="H76" s="2"/>
    </row>
    <row r="77" spans="7:8">
      <c r="G77" s="2"/>
      <c r="H77" s="2"/>
    </row>
    <row r="78" spans="7:8">
      <c r="G78" s="2"/>
      <c r="H78" s="2"/>
    </row>
    <row r="79" spans="7:8">
      <c r="G79" s="2"/>
      <c r="H79" s="2"/>
    </row>
    <row r="80" spans="7:8">
      <c r="G80" s="2"/>
      <c r="H80" s="2"/>
    </row>
    <row r="81" spans="7:8">
      <c r="G81" s="2"/>
      <c r="H81" s="2"/>
    </row>
    <row r="82" spans="7:8">
      <c r="G82" s="2"/>
      <c r="H82" s="2"/>
    </row>
    <row r="83" spans="7:8">
      <c r="G83" s="2"/>
      <c r="H83" s="2"/>
    </row>
    <row r="84" spans="7:8">
      <c r="G84" s="2"/>
      <c r="H84" s="2"/>
    </row>
    <row r="85" spans="7:8">
      <c r="G85" s="2"/>
      <c r="H85" s="2"/>
    </row>
    <row r="86" spans="7:8">
      <c r="G86" s="2"/>
      <c r="H86" s="2"/>
    </row>
    <row r="87" spans="7:8">
      <c r="G87" s="2"/>
      <c r="H87" s="2"/>
    </row>
    <row r="88" spans="7:8">
      <c r="G88" s="2"/>
      <c r="H88" s="2"/>
    </row>
    <row r="89" spans="7:8">
      <c r="G89" s="2"/>
      <c r="H89" s="2"/>
    </row>
    <row r="90" spans="7:8">
      <c r="G90" s="2"/>
      <c r="H90" s="2"/>
    </row>
    <row r="91" spans="7:8">
      <c r="G91" s="2"/>
      <c r="H91" s="2"/>
    </row>
    <row r="92" spans="7:8">
      <c r="G92" s="2"/>
      <c r="H92" s="2"/>
    </row>
    <row r="93" spans="7:8">
      <c r="G93" s="2"/>
      <c r="H93" s="2"/>
    </row>
    <row r="94" spans="7:8">
      <c r="G94" s="2"/>
      <c r="H94" s="2"/>
    </row>
    <row r="95" spans="7:8">
      <c r="G95" s="2"/>
      <c r="H95" s="2"/>
    </row>
    <row r="96" spans="7:8">
      <c r="G96" s="2"/>
      <c r="H96" s="2"/>
    </row>
    <row r="97" spans="7:8">
      <c r="G97" s="2"/>
      <c r="H97" s="2"/>
    </row>
    <row r="98" spans="7:8">
      <c r="G98" s="2"/>
      <c r="H98" s="2"/>
    </row>
    <row r="99" spans="7:8">
      <c r="G99" s="2"/>
      <c r="H99" s="2"/>
    </row>
    <row r="100" spans="7:8">
      <c r="G100" s="2"/>
      <c r="H100" s="2"/>
    </row>
    <row r="101" spans="7:8">
      <c r="G101" s="2"/>
      <c r="H101" s="2"/>
    </row>
    <row r="102" spans="7:8">
      <c r="G102" s="2"/>
      <c r="H102" s="2"/>
    </row>
    <row r="103" spans="7:8">
      <c r="G103" s="2"/>
      <c r="H103" s="2"/>
    </row>
    <row r="104" spans="7:8">
      <c r="G104" s="2"/>
      <c r="H104" s="2"/>
    </row>
    <row r="105" spans="7:8">
      <c r="G105" s="2"/>
      <c r="H105" s="2"/>
    </row>
    <row r="106" spans="7:8">
      <c r="G106" s="2"/>
      <c r="H106" s="2"/>
    </row>
    <row r="107" spans="7:8">
      <c r="G107" s="2"/>
      <c r="H107" s="2"/>
    </row>
    <row r="108" spans="7:8">
      <c r="G108" s="2"/>
      <c r="H108" s="2"/>
    </row>
    <row r="109" spans="7:8">
      <c r="G109" s="2"/>
      <c r="H109" s="2"/>
    </row>
    <row r="110" spans="7:8">
      <c r="G110" s="2"/>
      <c r="H110" s="2"/>
    </row>
    <row r="111" spans="7:8">
      <c r="G111" s="2"/>
      <c r="H111" s="2"/>
    </row>
    <row r="112" spans="7:8">
      <c r="G112" s="2"/>
      <c r="H112" s="2"/>
    </row>
    <row r="113" spans="7:8">
      <c r="G113" s="2"/>
      <c r="H113" s="2"/>
    </row>
    <row r="114" spans="7:8">
      <c r="G114" s="2"/>
      <c r="H114" s="2"/>
    </row>
    <row r="115" spans="7:8">
      <c r="G115" s="2"/>
      <c r="H115" s="2"/>
    </row>
    <row r="116" spans="7:8">
      <c r="G116" s="2"/>
      <c r="H116" s="2"/>
    </row>
    <row r="117" spans="7:8">
      <c r="G117" s="2"/>
      <c r="H117" s="2"/>
    </row>
    <row r="118" spans="7:8">
      <c r="G118" s="2"/>
      <c r="H118" s="2"/>
    </row>
    <row r="119" spans="7:8">
      <c r="G119" s="2"/>
      <c r="H119" s="2"/>
    </row>
    <row r="120" spans="7:8">
      <c r="G120" s="2"/>
      <c r="H120" s="2"/>
    </row>
    <row r="121" spans="7:8">
      <c r="G121" s="2"/>
      <c r="H121" s="2"/>
    </row>
    <row r="122" spans="7:8">
      <c r="G122" s="2"/>
      <c r="H122" s="2"/>
    </row>
    <row r="123" spans="7:8">
      <c r="G123" s="2"/>
      <c r="H123" s="2"/>
    </row>
    <row r="124" spans="7:8">
      <c r="G124" s="2"/>
      <c r="H124" s="2"/>
    </row>
    <row r="125" spans="7:8">
      <c r="G125" s="2"/>
      <c r="H125" s="2"/>
    </row>
    <row r="126" spans="7:8">
      <c r="G126" s="2"/>
      <c r="H126" s="2"/>
    </row>
    <row r="127" spans="7:8">
      <c r="G127" s="2"/>
      <c r="H127" s="2"/>
    </row>
    <row r="128" spans="7:8">
      <c r="G128" s="2"/>
      <c r="H128" s="2"/>
    </row>
    <row r="129" spans="7:8">
      <c r="G129" s="2"/>
      <c r="H129" s="2"/>
    </row>
    <row r="130" spans="7:8">
      <c r="G130" s="2"/>
      <c r="H130" s="2"/>
    </row>
    <row r="131" spans="7:8">
      <c r="G131" s="2"/>
      <c r="H131" s="2"/>
    </row>
    <row r="132" spans="7:8">
      <c r="G132" s="2"/>
      <c r="H132" s="2"/>
    </row>
    <row r="133" spans="7:8">
      <c r="G133" s="2"/>
      <c r="H133" s="2"/>
    </row>
    <row r="134" spans="7:8">
      <c r="G134" s="2"/>
      <c r="H134" s="2"/>
    </row>
    <row r="135" spans="7:8">
      <c r="G135" s="2"/>
      <c r="H135" s="2"/>
    </row>
    <row r="136" spans="7:8">
      <c r="G136" s="2"/>
      <c r="H136" s="2"/>
    </row>
    <row r="137" spans="7:8">
      <c r="G137" s="2"/>
      <c r="H137" s="2"/>
    </row>
    <row r="138" spans="7:8">
      <c r="G138" s="2"/>
      <c r="H138" s="2"/>
    </row>
    <row r="139" spans="7:8">
      <c r="G139" s="2"/>
      <c r="H139" s="2"/>
    </row>
    <row r="140" spans="7:8">
      <c r="G140" s="2"/>
      <c r="H140" s="2"/>
    </row>
    <row r="141" spans="7:8">
      <c r="G141" s="2"/>
      <c r="H141" s="2"/>
    </row>
    <row r="142" spans="7:8">
      <c r="G142" s="2"/>
      <c r="H142" s="2"/>
    </row>
    <row r="143" spans="7:8">
      <c r="G143" s="2"/>
      <c r="H143" s="2"/>
    </row>
    <row r="144" spans="7:8">
      <c r="G144" s="2"/>
      <c r="H144" s="2"/>
    </row>
    <row r="145" spans="7:8">
      <c r="G145" s="2"/>
      <c r="H145" s="2"/>
    </row>
    <row r="146" spans="7:8">
      <c r="G146" s="2"/>
      <c r="H146" s="2"/>
    </row>
    <row r="147" spans="7:8">
      <c r="G147" s="2"/>
      <c r="H147" s="2"/>
    </row>
    <row r="148" spans="7:8">
      <c r="G148" s="2"/>
      <c r="H148" s="2"/>
    </row>
    <row r="149" spans="7:8">
      <c r="G149" s="2"/>
      <c r="H149" s="2"/>
    </row>
    <row r="150" spans="7:8">
      <c r="G150" s="2"/>
      <c r="H150" s="2"/>
    </row>
    <row r="151" spans="7:8">
      <c r="G151" s="2"/>
      <c r="H151" s="2"/>
    </row>
    <row r="152" spans="7:8">
      <c r="G152" s="2"/>
      <c r="H152" s="2"/>
    </row>
    <row r="153" spans="7:8">
      <c r="G153" s="2"/>
      <c r="H153" s="2"/>
    </row>
    <row r="154" spans="7:8">
      <c r="G154" s="2"/>
      <c r="H154" s="2"/>
    </row>
    <row r="155" spans="7:8">
      <c r="G155" s="2"/>
      <c r="H155" s="2"/>
    </row>
    <row r="156" spans="7:8">
      <c r="G156" s="2"/>
      <c r="H156" s="2"/>
    </row>
  </sheetData>
  <mergeCells count="4">
    <mergeCell ref="H41:H43"/>
    <mergeCell ref="H45:H47"/>
    <mergeCell ref="H49:H51"/>
    <mergeCell ref="H53:H55"/>
  </mergeCells>
  <hyperlinks>
    <hyperlink ref="H45" r:id="rId1"/>
    <hyperlink ref="H49" r:id="rId2"/>
    <hyperlink ref="H52" r:id="rId3"/>
    <hyperlink ref="H53" r:id="rId4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WC Warehouse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>Dators</cp:lastModifiedBy>
  <cp:revision>0</cp:revision>
  <dcterms:created xsi:type="dcterms:W3CDTF">2025-10-20T09:05:00Z</dcterms:created>
  <dcterms:modified xsi:type="dcterms:W3CDTF">2025-12-09T09:44:05Z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B510EF5245C14B0DB609DC11F95113AB_13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